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kulator" sheetId="1" state="visible" r:id="rId1"/>
    <sheet xmlns:r="http://schemas.openxmlformats.org/officeDocument/2006/relationships" name="Stawki_eTOLL_2026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22" customWidth="1" min="3" max="3"/>
    <col width="15" customWidth="1" min="4" max="4"/>
    <col width="18" customWidth="1" min="5" max="5"/>
    <col width="18" customWidth="1" min="6" max="6"/>
    <col width="16" customWidth="1" min="7" max="7"/>
    <col width="16" customWidth="1" min="8" max="8"/>
    <col width="16" customWidth="1" min="9" max="9"/>
    <col width="18" customWidth="1" min="10" max="10"/>
  </cols>
  <sheetData>
    <row r="1">
      <c r="A1" s="1" t="inlineStr">
        <is>
          <t>Kalkulator wpływu e-TOLL 2026 na koszt trasy</t>
        </is>
      </c>
    </row>
    <row r="3">
      <c r="A3" s="2" t="inlineStr">
        <is>
          <t>Trasa</t>
        </is>
      </c>
      <c r="B3" s="2" t="inlineStr">
        <is>
          <t>Długość trasy (km)</t>
        </is>
      </c>
      <c r="C3" s="2" t="inlineStr">
        <is>
          <t>Liczba kursów / miesiąc</t>
        </is>
      </c>
      <c r="D3" s="2" t="inlineStr">
        <is>
          <t>Klasa EURO</t>
        </is>
      </c>
      <c r="E3" s="2" t="inlineStr">
        <is>
          <t>Stawka 2025 (zł/km)</t>
        </is>
      </c>
      <c r="F3" s="2" t="inlineStr">
        <is>
          <t>Stawka 2026 (zł/km)</t>
        </is>
      </c>
      <c r="G3" s="2" t="inlineStr">
        <is>
          <t>Koszt 2025</t>
        </is>
      </c>
      <c r="H3" s="2" t="inlineStr">
        <is>
          <t>Koszt 2026</t>
        </is>
      </c>
      <c r="I3" s="2" t="inlineStr">
        <is>
          <t>Wzrost kosztu</t>
        </is>
      </c>
      <c r="J3" s="2" t="inlineStr">
        <is>
          <t>Wpływ na marżę (%)</t>
        </is>
      </c>
    </row>
    <row r="4">
      <c r="E4">
        <f>VLOOKUP(D4,Stawki_eTOLL_2026!A:B,2,FALSE)</f>
        <v/>
      </c>
      <c r="F4">
        <f>VLOOKUP(D4,Stawki_eTOLL_2026!A:C,3,FALSE)</f>
        <v/>
      </c>
      <c r="G4">
        <f>B4*C4*E4</f>
        <v/>
      </c>
      <c r="H4">
        <f>B4*C4*F4</f>
        <v/>
      </c>
      <c r="I4">
        <f>H4-G4</f>
        <v/>
      </c>
      <c r="J4">
        <f>IF(G4=0,"",I4/G4)</f>
        <v/>
      </c>
    </row>
    <row r="5">
      <c r="E5">
        <f>VLOOKUP(D5,Stawki_eTOLL_2026!A:B,2,FALSE)</f>
        <v/>
      </c>
      <c r="F5">
        <f>VLOOKUP(D5,Stawki_eTOLL_2026!A:C,3,FALSE)</f>
        <v/>
      </c>
      <c r="G5">
        <f>B5*C5*E5</f>
        <v/>
      </c>
      <c r="H5">
        <f>B5*C5*F5</f>
        <v/>
      </c>
      <c r="I5">
        <f>H5-G5</f>
        <v/>
      </c>
      <c r="J5">
        <f>IF(G5=0,"",I5/G5)</f>
        <v/>
      </c>
    </row>
    <row r="6">
      <c r="E6">
        <f>VLOOKUP(D6,Stawki_eTOLL_2026!A:B,2,FALSE)</f>
        <v/>
      </c>
      <c r="F6">
        <f>VLOOKUP(D6,Stawki_eTOLL_2026!A:C,3,FALSE)</f>
        <v/>
      </c>
      <c r="G6">
        <f>B6*C6*E6</f>
        <v/>
      </c>
      <c r="H6">
        <f>B6*C6*F6</f>
        <v/>
      </c>
      <c r="I6">
        <f>H6-G6</f>
        <v/>
      </c>
      <c r="J6">
        <f>IF(G6=0,"",I6/G6)</f>
        <v/>
      </c>
    </row>
    <row r="7">
      <c r="E7">
        <f>VLOOKUP(D7,Stawki_eTOLL_2026!A:B,2,FALSE)</f>
        <v/>
      </c>
      <c r="F7">
        <f>VLOOKUP(D7,Stawki_eTOLL_2026!A:C,3,FALSE)</f>
        <v/>
      </c>
      <c r="G7">
        <f>B7*C7*E7</f>
        <v/>
      </c>
      <c r="H7">
        <f>B7*C7*F7</f>
        <v/>
      </c>
      <c r="I7">
        <f>H7-G7</f>
        <v/>
      </c>
      <c r="J7">
        <f>IF(G7=0,"",I7/G7)</f>
        <v/>
      </c>
    </row>
    <row r="8">
      <c r="E8">
        <f>VLOOKUP(D8,Stawki_eTOLL_2026!A:B,2,FALSE)</f>
        <v/>
      </c>
      <c r="F8">
        <f>VLOOKUP(D8,Stawki_eTOLL_2026!A:C,3,FALSE)</f>
        <v/>
      </c>
      <c r="G8">
        <f>B8*C8*E8</f>
        <v/>
      </c>
      <c r="H8">
        <f>B8*C8*F8</f>
        <v/>
      </c>
      <c r="I8">
        <f>H8-G8</f>
        <v/>
      </c>
      <c r="J8">
        <f>IF(G8=0,"",I8/G8)</f>
        <v/>
      </c>
    </row>
    <row r="9">
      <c r="E9">
        <f>VLOOKUP(D9,Stawki_eTOLL_2026!A:B,2,FALSE)</f>
        <v/>
      </c>
      <c r="F9">
        <f>VLOOKUP(D9,Stawki_eTOLL_2026!A:C,3,FALSE)</f>
        <v/>
      </c>
      <c r="G9">
        <f>B9*C9*E9</f>
        <v/>
      </c>
      <c r="H9">
        <f>B9*C9*F9</f>
        <v/>
      </c>
      <c r="I9">
        <f>H9-G9</f>
        <v/>
      </c>
      <c r="J9">
        <f>IF(G9=0,"",I9/G9)</f>
        <v/>
      </c>
    </row>
    <row r="10">
      <c r="E10">
        <f>VLOOKUP(D10,Stawki_eTOLL_2026!A:B,2,FALSE)</f>
        <v/>
      </c>
      <c r="F10">
        <f>VLOOKUP(D10,Stawki_eTOLL_2026!A:C,3,FALSE)</f>
        <v/>
      </c>
      <c r="G10">
        <f>B10*C10*E10</f>
        <v/>
      </c>
      <c r="H10">
        <f>B10*C10*F10</f>
        <v/>
      </c>
      <c r="I10">
        <f>H10-G10</f>
        <v/>
      </c>
      <c r="J10">
        <f>IF(G10=0,"",I10/G10)</f>
        <v/>
      </c>
    </row>
    <row r="11">
      <c r="E11">
        <f>VLOOKUP(D11,Stawki_eTOLL_2026!A:B,2,FALSE)</f>
        <v/>
      </c>
      <c r="F11">
        <f>VLOOKUP(D11,Stawki_eTOLL_2026!A:C,3,FALSE)</f>
        <v/>
      </c>
      <c r="G11">
        <f>B11*C11*E11</f>
        <v/>
      </c>
      <c r="H11">
        <f>B11*C11*F11</f>
        <v/>
      </c>
      <c r="I11">
        <f>H11-G11</f>
        <v/>
      </c>
      <c r="J11">
        <f>IF(G11=0,"",I11/G11)</f>
        <v/>
      </c>
    </row>
    <row r="12">
      <c r="E12">
        <f>VLOOKUP(D12,Stawki_eTOLL_2026!A:B,2,FALSE)</f>
        <v/>
      </c>
      <c r="F12">
        <f>VLOOKUP(D12,Stawki_eTOLL_2026!A:C,3,FALSE)</f>
        <v/>
      </c>
      <c r="G12">
        <f>B12*C12*E12</f>
        <v/>
      </c>
      <c r="H12">
        <f>B12*C12*F12</f>
        <v/>
      </c>
      <c r="I12">
        <f>H12-G12</f>
        <v/>
      </c>
      <c r="J12">
        <f>IF(G12=0,"",I12/G12)</f>
        <v/>
      </c>
    </row>
    <row r="13">
      <c r="E13">
        <f>VLOOKUP(D13,Stawki_eTOLL_2026!A:B,2,FALSE)</f>
        <v/>
      </c>
      <c r="F13">
        <f>VLOOKUP(D13,Stawki_eTOLL_2026!A:C,3,FALSE)</f>
        <v/>
      </c>
      <c r="G13">
        <f>B13*C13*E13</f>
        <v/>
      </c>
      <c r="H13">
        <f>B13*C13*F13</f>
        <v/>
      </c>
      <c r="I13">
        <f>H13-G13</f>
        <v/>
      </c>
      <c r="J13">
        <f>IF(G13=0,"",I13/G13)</f>
        <v/>
      </c>
    </row>
    <row r="14">
      <c r="E14">
        <f>VLOOKUP(D14,Stawki_eTOLL_2026!A:B,2,FALSE)</f>
        <v/>
      </c>
      <c r="F14">
        <f>VLOOKUP(D14,Stawki_eTOLL_2026!A:C,3,FALSE)</f>
        <v/>
      </c>
      <c r="G14">
        <f>B14*C14*E14</f>
        <v/>
      </c>
      <c r="H14">
        <f>B14*C14*F14</f>
        <v/>
      </c>
      <c r="I14">
        <f>H14-G14</f>
        <v/>
      </c>
      <c r="J14">
        <f>IF(G14=0,"",I14/G14)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2" t="inlineStr">
        <is>
          <t>Klasa EURO</t>
        </is>
      </c>
      <c r="B1" s="2" t="inlineStr">
        <is>
          <t>Stawka 2025</t>
        </is>
      </c>
      <c r="C1" s="2" t="inlineStr">
        <is>
          <t>Stawka 2026</t>
        </is>
      </c>
    </row>
    <row r="2">
      <c r="A2" t="inlineStr">
        <is>
          <t>EURO 3</t>
        </is>
      </c>
      <c r="B2" t="n">
        <v>0.29</v>
      </c>
      <c r="C2" t="n">
        <v>0.34</v>
      </c>
    </row>
    <row r="3">
      <c r="A3" t="inlineStr">
        <is>
          <t>EURO 4</t>
        </is>
      </c>
      <c r="B3" t="n">
        <v>0.27</v>
      </c>
      <c r="C3" t="n">
        <v>0.32</v>
      </c>
    </row>
    <row r="4">
      <c r="A4" t="inlineStr">
        <is>
          <t>EURO 5</t>
        </is>
      </c>
      <c r="B4" t="n">
        <v>0.25</v>
      </c>
      <c r="C4" t="n">
        <v>0.3</v>
      </c>
    </row>
    <row r="5">
      <c r="A5" t="inlineStr">
        <is>
          <t>EURO 6</t>
        </is>
      </c>
      <c r="B5" t="n">
        <v>0.22</v>
      </c>
      <c r="C5" t="n">
        <v>0.27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3" t="inlineStr">
        <is>
          <t>Jak korzystać z kalkulatora?</t>
        </is>
      </c>
    </row>
    <row r="3">
      <c r="A3" t="inlineStr">
        <is>
          <t>1. Wpisz nazwę trasy i długość w kilometrach.</t>
        </is>
      </c>
    </row>
    <row r="4">
      <c r="A4" t="inlineStr">
        <is>
          <t>2. Podaj liczbę kursów miesięcznie.</t>
        </is>
      </c>
    </row>
    <row r="5">
      <c r="A5" t="inlineStr">
        <is>
          <t>3. Wybierz klasę emisji EURO.</t>
        </is>
      </c>
    </row>
    <row r="6">
      <c r="A6" t="inlineStr">
        <is>
          <t>4. Kalkulator automatycznie wyliczy wzrost kosztów e-TOLL.</t>
        </is>
      </c>
    </row>
    <row r="7">
      <c r="A7" t="inlineStr">
        <is>
          <t>5. Możesz edytować stawki w zakładce 'Stawki_eTOLL_2026'.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2026-05-26T22:18:53Z</dcterms:created>
  <dcterms:modified xmlns:dcterms="http://purl.org/dc/terms/" xmlns:xsi="http://www.w3.org/2001/XMLSchema-instance" xsi:type="dcterms:W3CDTF">2026-05-26T22:18:53Z</dcterms:modified>
</cp:coreProperties>
</file>